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60" yWindow="65371" windowWidth="1819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'Sheet1'!$B$2:$Q$54</definedName>
  </definedNames>
  <calcPr fullCalcOnLoad="1"/>
</workbook>
</file>

<file path=xl/sharedStrings.xml><?xml version="1.0" encoding="utf-8"?>
<sst xmlns="http://schemas.openxmlformats.org/spreadsheetml/2006/main" count="83" uniqueCount="41">
  <si>
    <t>－</t>
  </si>
  <si>
    <t>桃山学院</t>
  </si>
  <si>
    <t>紀北農芸</t>
  </si>
  <si>
    <t>１・２位決定戦（男子）</t>
  </si>
  <si>
    <t>３・４位決定戦（男子）</t>
  </si>
  <si>
    <t>１・２位決定戦（女子）</t>
  </si>
  <si>
    <t>３・４位決定戦（女子）</t>
  </si>
  <si>
    <t>Ａ３位</t>
  </si>
  <si>
    <t>Ｂ３位</t>
  </si>
  <si>
    <t>１位</t>
  </si>
  <si>
    <t>２位</t>
  </si>
  <si>
    <t>３位</t>
  </si>
  <si>
    <t>４位</t>
  </si>
  <si>
    <t>５位</t>
  </si>
  <si>
    <t>６位</t>
  </si>
  <si>
    <t>男子順位</t>
  </si>
  <si>
    <t>男子は１～５位が全国選抜大会出場</t>
  </si>
  <si>
    <t>女子順位</t>
  </si>
  <si>
    <t>神戸国際大附</t>
  </si>
  <si>
    <t>近江兄弟社</t>
  </si>
  <si>
    <t>７位</t>
  </si>
  <si>
    <t>８位</t>
  </si>
  <si>
    <t>女子は１～７位が全国選抜大会出場</t>
  </si>
  <si>
    <t>洛北</t>
  </si>
  <si>
    <t>法隆寺国際</t>
  </si>
  <si>
    <t>育英</t>
  </si>
  <si>
    <t>大体大浪商</t>
  </si>
  <si>
    <t>ｂ１位</t>
  </si>
  <si>
    <t>ａ１位</t>
  </si>
  <si>
    <t>和歌山商業</t>
  </si>
  <si>
    <t>彦根翔陽</t>
  </si>
  <si>
    <t>生駒</t>
  </si>
  <si>
    <t>四天王寺</t>
  </si>
  <si>
    <t>夙川学院</t>
  </si>
  <si>
    <t>宣真</t>
  </si>
  <si>
    <t>明石</t>
  </si>
  <si>
    <t>５・６位決定トーナメント（男子）</t>
  </si>
  <si>
    <t>５・６位決定戦（男子）</t>
  </si>
  <si>
    <t>５・６位決定トーナメント（女子）</t>
  </si>
  <si>
    <t>５・６位決定戦（女子）</t>
  </si>
  <si>
    <t>７・８位決定戦（女子）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</si>
</sst>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4"/>
  <sheetViews>
    <sheetView showGridLines="0" showRowColHeaders="0" tabSelected="1" zoomScalePageLayoutView="0" workbookViewId="0" topLeftCell="A1">
      <selection activeCell="R43" sqref="R43"/>
    </sheetView>
  </sheetViews>
  <sheetFormatPr defaultColWidth="9.00390625" defaultRowHeight="13.5"/>
  <cols>
    <col min="1" max="1" width="6.625" style="0" customWidth="1"/>
    <col min="3" max="3" width="13.00390625" style="0" bestFit="1" customWidth="1"/>
    <col min="4" max="4" width="5.625" style="0" customWidth="1"/>
    <col min="5" max="5" width="3.625" style="0" customWidth="1"/>
    <col min="6" max="6" width="3.375" style="0" bestFit="1" customWidth="1"/>
    <col min="7" max="7" width="3.625" style="0" customWidth="1"/>
    <col min="8" max="8" width="5.625" style="0" customWidth="1"/>
    <col min="9" max="9" width="13.00390625" style="0" customWidth="1"/>
    <col min="11" max="11" width="13.00390625" style="0" bestFit="1" customWidth="1"/>
    <col min="12" max="12" width="5.625" style="0" customWidth="1"/>
    <col min="13" max="13" width="3.625" style="0" customWidth="1"/>
    <col min="14" max="14" width="3.375" style="0" bestFit="1" customWidth="1"/>
    <col min="15" max="15" width="3.625" style="0" customWidth="1"/>
    <col min="16" max="16" width="5.625" style="0" customWidth="1"/>
    <col min="17" max="17" width="13.00390625" style="0" customWidth="1"/>
    <col min="18" max="18" width="13.00390625" style="0" bestFit="1" customWidth="1"/>
    <col min="19" max="19" width="5.625" style="0" customWidth="1"/>
    <col min="20" max="20" width="3.625" style="0" customWidth="1"/>
  </cols>
  <sheetData>
    <row r="2" spans="3:13" ht="13.5">
      <c r="C2" s="33" t="s">
        <v>3</v>
      </c>
      <c r="D2" s="33"/>
      <c r="E2" s="33"/>
      <c r="K2" s="33" t="s">
        <v>5</v>
      </c>
      <c r="L2" s="33"/>
      <c r="M2" s="33"/>
    </row>
    <row r="3" spans="3:17" ht="13.5">
      <c r="C3" s="31" t="s">
        <v>1</v>
      </c>
      <c r="D3" s="32">
        <f>E3+E4</f>
        <v>20</v>
      </c>
      <c r="E3" s="1">
        <v>10</v>
      </c>
      <c r="F3" s="2" t="s">
        <v>0</v>
      </c>
      <c r="G3" s="3">
        <v>4</v>
      </c>
      <c r="H3" s="32">
        <f>G3+G4</f>
        <v>17</v>
      </c>
      <c r="I3" s="31" t="s">
        <v>23</v>
      </c>
      <c r="K3" s="31" t="s">
        <v>23</v>
      </c>
      <c r="L3" s="32">
        <f>M3+M4</f>
        <v>8</v>
      </c>
      <c r="M3" s="1">
        <v>5</v>
      </c>
      <c r="N3" s="2" t="s">
        <v>0</v>
      </c>
      <c r="O3" s="3">
        <v>8</v>
      </c>
      <c r="P3" s="32">
        <f>O3+O4</f>
        <v>14</v>
      </c>
      <c r="Q3" s="31" t="s">
        <v>32</v>
      </c>
    </row>
    <row r="4" spans="3:17" ht="13.5">
      <c r="C4" s="31"/>
      <c r="D4" s="32"/>
      <c r="E4" s="4">
        <v>10</v>
      </c>
      <c r="F4" s="5" t="s">
        <v>0</v>
      </c>
      <c r="G4" s="6">
        <v>13</v>
      </c>
      <c r="H4" s="32"/>
      <c r="I4" s="31"/>
      <c r="K4" s="31"/>
      <c r="L4" s="32"/>
      <c r="M4" s="4">
        <v>3</v>
      </c>
      <c r="N4" s="5" t="s">
        <v>0</v>
      </c>
      <c r="O4" s="6">
        <v>6</v>
      </c>
      <c r="P4" s="32"/>
      <c r="Q4" s="31"/>
    </row>
    <row r="6" spans="3:13" ht="13.5">
      <c r="C6" s="33" t="s">
        <v>4</v>
      </c>
      <c r="D6" s="33"/>
      <c r="E6" s="33"/>
      <c r="K6" s="33" t="s">
        <v>6</v>
      </c>
      <c r="L6" s="33"/>
      <c r="M6" s="33"/>
    </row>
    <row r="7" spans="3:17" ht="13.5">
      <c r="C7" s="37" t="s">
        <v>18</v>
      </c>
      <c r="D7" s="32">
        <f>E7+E8</f>
        <v>30</v>
      </c>
      <c r="E7" s="1">
        <v>14</v>
      </c>
      <c r="F7" s="2" t="s">
        <v>0</v>
      </c>
      <c r="G7" s="3">
        <v>6</v>
      </c>
      <c r="H7" s="32">
        <f>G7+G8</f>
        <v>12</v>
      </c>
      <c r="I7" s="31" t="s">
        <v>24</v>
      </c>
      <c r="K7" s="31" t="s">
        <v>31</v>
      </c>
      <c r="L7" s="32">
        <f>M7+M8</f>
        <v>13</v>
      </c>
      <c r="M7" s="1">
        <v>7</v>
      </c>
      <c r="N7" s="2" t="s">
        <v>0</v>
      </c>
      <c r="O7" s="3">
        <v>13</v>
      </c>
      <c r="P7" s="32">
        <f>O7+O8</f>
        <v>23</v>
      </c>
      <c r="Q7" s="31" t="s">
        <v>33</v>
      </c>
    </row>
    <row r="8" spans="3:17" ht="13.5">
      <c r="C8" s="38"/>
      <c r="D8" s="32"/>
      <c r="E8" s="4">
        <v>16</v>
      </c>
      <c r="F8" s="5" t="s">
        <v>0</v>
      </c>
      <c r="G8" s="6">
        <v>6</v>
      </c>
      <c r="H8" s="32"/>
      <c r="I8" s="31"/>
      <c r="K8" s="31"/>
      <c r="L8" s="32"/>
      <c r="M8" s="4">
        <v>6</v>
      </c>
      <c r="N8" s="5" t="s">
        <v>0</v>
      </c>
      <c r="O8" s="6">
        <v>10</v>
      </c>
      <c r="P8" s="32"/>
      <c r="Q8" s="31"/>
    </row>
    <row r="11" spans="3:20" ht="13.5">
      <c r="C11" s="33" t="s">
        <v>36</v>
      </c>
      <c r="D11" s="33"/>
      <c r="E11" s="33"/>
      <c r="F11" s="33"/>
      <c r="G11" s="33"/>
      <c r="K11" s="33" t="s">
        <v>38</v>
      </c>
      <c r="L11" s="33"/>
      <c r="M11" s="33"/>
      <c r="N11" s="33"/>
      <c r="O11" s="33"/>
      <c r="R11" s="10"/>
      <c r="S11" s="10"/>
      <c r="T11" s="10"/>
    </row>
    <row r="12" spans="2:20" ht="14.25" thickBot="1">
      <c r="B12" s="39" t="s">
        <v>7</v>
      </c>
      <c r="C12" s="31" t="s">
        <v>19</v>
      </c>
      <c r="D12" s="27"/>
      <c r="J12" s="39" t="s">
        <v>7</v>
      </c>
      <c r="K12" s="31" t="s">
        <v>29</v>
      </c>
      <c r="L12" s="4"/>
      <c r="R12" s="10"/>
      <c r="S12" s="16"/>
      <c r="T12" s="16"/>
    </row>
    <row r="13" spans="2:20" ht="13.5">
      <c r="B13" s="39"/>
      <c r="C13" s="31"/>
      <c r="D13" s="35"/>
      <c r="E13" s="30"/>
      <c r="J13" s="39"/>
      <c r="K13" s="31"/>
      <c r="L13" s="41"/>
      <c r="R13" s="10"/>
      <c r="S13" s="10"/>
      <c r="T13" s="16"/>
    </row>
    <row r="14" spans="3:20" ht="14.25" thickBot="1">
      <c r="C14" s="7"/>
      <c r="D14" s="35"/>
      <c r="E14" s="29">
        <v>22</v>
      </c>
      <c r="F14" s="26"/>
      <c r="K14" s="7"/>
      <c r="L14" s="39"/>
      <c r="M14" s="25">
        <v>9</v>
      </c>
      <c r="N14" s="26"/>
      <c r="R14" s="9"/>
      <c r="S14" s="10"/>
      <c r="T14" s="17"/>
    </row>
    <row r="15" spans="4:20" ht="13.5">
      <c r="D15" s="35"/>
      <c r="E15" s="15">
        <v>13</v>
      </c>
      <c r="F15" s="11"/>
      <c r="L15" s="35"/>
      <c r="M15" s="24">
        <v>25</v>
      </c>
      <c r="N15" s="48"/>
      <c r="R15" s="16"/>
      <c r="S15" s="10"/>
      <c r="T15" s="17"/>
    </row>
    <row r="16" spans="2:20" ht="14.25" thickBot="1">
      <c r="B16" s="39" t="s">
        <v>27</v>
      </c>
      <c r="C16" s="31" t="s">
        <v>25</v>
      </c>
      <c r="D16" s="36"/>
      <c r="E16" s="14"/>
      <c r="F16" s="11"/>
      <c r="J16" s="39" t="s">
        <v>28</v>
      </c>
      <c r="K16" s="31" t="s">
        <v>34</v>
      </c>
      <c r="L16" s="42"/>
      <c r="M16" s="23"/>
      <c r="N16" s="46"/>
      <c r="R16" s="10"/>
      <c r="S16" s="10"/>
      <c r="T16" s="10"/>
    </row>
    <row r="17" spans="2:20" ht="13.5">
      <c r="B17" s="39"/>
      <c r="C17" s="31"/>
      <c r="E17" s="10"/>
      <c r="F17" s="11"/>
      <c r="J17" s="39"/>
      <c r="K17" s="31"/>
      <c r="M17" s="10"/>
      <c r="N17" s="46"/>
      <c r="R17" s="10"/>
      <c r="S17" s="16"/>
      <c r="T17" s="10"/>
    </row>
    <row r="18" spans="3:15" ht="14.25" thickBot="1">
      <c r="C18" s="7"/>
      <c r="E18" s="10"/>
      <c r="F18" s="11"/>
      <c r="G18" s="25">
        <v>12</v>
      </c>
      <c r="K18" s="7"/>
      <c r="M18" s="10"/>
      <c r="N18" s="46"/>
      <c r="O18" s="29">
        <v>20</v>
      </c>
    </row>
    <row r="19" spans="5:15" ht="13.5">
      <c r="E19" s="10"/>
      <c r="F19" s="46"/>
      <c r="G19" s="12">
        <v>19</v>
      </c>
      <c r="M19" s="10"/>
      <c r="N19" s="11"/>
      <c r="O19" s="12">
        <v>19</v>
      </c>
    </row>
    <row r="20" spans="2:14" ht="14.25" thickBot="1">
      <c r="B20" s="39" t="s">
        <v>28</v>
      </c>
      <c r="C20" s="31" t="s">
        <v>26</v>
      </c>
      <c r="D20" s="27"/>
      <c r="E20" s="10"/>
      <c r="F20" s="46"/>
      <c r="J20" s="39" t="s">
        <v>27</v>
      </c>
      <c r="K20" s="31" t="s">
        <v>35</v>
      </c>
      <c r="L20" s="27"/>
      <c r="M20" s="10"/>
      <c r="N20" s="11"/>
    </row>
    <row r="21" spans="2:14" ht="13.5">
      <c r="B21" s="39"/>
      <c r="C21" s="31"/>
      <c r="D21" s="35"/>
      <c r="E21" s="23"/>
      <c r="F21" s="46"/>
      <c r="J21" s="39"/>
      <c r="K21" s="31"/>
      <c r="L21" s="35"/>
      <c r="M21" s="23"/>
      <c r="N21" s="11"/>
    </row>
    <row r="22" spans="3:14" ht="14.25" thickBot="1">
      <c r="C22" s="7"/>
      <c r="D22" s="35"/>
      <c r="E22" s="29">
        <v>29</v>
      </c>
      <c r="F22" s="47"/>
      <c r="K22" s="7"/>
      <c r="L22" s="35"/>
      <c r="M22" s="29">
        <v>30</v>
      </c>
      <c r="N22" s="28"/>
    </row>
    <row r="23" spans="4:13" ht="13.5">
      <c r="D23" s="39"/>
      <c r="E23" s="12">
        <v>13</v>
      </c>
      <c r="L23" s="39"/>
      <c r="M23" s="12">
        <v>6</v>
      </c>
    </row>
    <row r="24" spans="2:12" ht="13.5">
      <c r="B24" s="39" t="s">
        <v>8</v>
      </c>
      <c r="C24" s="31" t="s">
        <v>2</v>
      </c>
      <c r="D24" s="40"/>
      <c r="J24" s="39" t="s">
        <v>8</v>
      </c>
      <c r="K24" s="31" t="s">
        <v>30</v>
      </c>
      <c r="L24" s="40"/>
    </row>
    <row r="25" spans="2:11" ht="13.5">
      <c r="B25" s="39"/>
      <c r="C25" s="31"/>
      <c r="J25" s="39"/>
      <c r="K25" s="31"/>
    </row>
    <row r="28" spans="3:17" ht="13.5">
      <c r="C28" s="31" t="s">
        <v>19</v>
      </c>
      <c r="D28" s="32">
        <f>E28+E29</f>
        <v>22</v>
      </c>
      <c r="E28" s="1">
        <v>12</v>
      </c>
      <c r="F28" s="2" t="s">
        <v>0</v>
      </c>
      <c r="G28" s="3">
        <v>7</v>
      </c>
      <c r="H28" s="32">
        <f>G28+G29</f>
        <v>13</v>
      </c>
      <c r="I28" s="31" t="s">
        <v>25</v>
      </c>
      <c r="K28" s="31" t="s">
        <v>29</v>
      </c>
      <c r="L28" s="32">
        <f>M28+M29</f>
        <v>9</v>
      </c>
      <c r="M28" s="1">
        <v>7</v>
      </c>
      <c r="N28" s="2" t="s">
        <v>0</v>
      </c>
      <c r="O28" s="3">
        <v>11</v>
      </c>
      <c r="P28" s="32">
        <f>O28+O29</f>
        <v>25</v>
      </c>
      <c r="Q28" s="31" t="s">
        <v>34</v>
      </c>
    </row>
    <row r="29" spans="3:17" ht="13.5">
      <c r="C29" s="31"/>
      <c r="D29" s="32"/>
      <c r="E29" s="4">
        <v>10</v>
      </c>
      <c r="F29" s="5" t="s">
        <v>0</v>
      </c>
      <c r="G29" s="6">
        <v>6</v>
      </c>
      <c r="H29" s="32"/>
      <c r="I29" s="31"/>
      <c r="K29" s="31"/>
      <c r="L29" s="32"/>
      <c r="M29" s="4">
        <v>2</v>
      </c>
      <c r="N29" s="5" t="s">
        <v>0</v>
      </c>
      <c r="O29" s="6">
        <v>14</v>
      </c>
      <c r="P29" s="32"/>
      <c r="Q29" s="31"/>
    </row>
    <row r="31" spans="3:17" ht="13.5">
      <c r="C31" s="31" t="s">
        <v>2</v>
      </c>
      <c r="D31" s="32">
        <f>E31+E32</f>
        <v>13</v>
      </c>
      <c r="E31" s="1">
        <v>6</v>
      </c>
      <c r="F31" s="2" t="s">
        <v>0</v>
      </c>
      <c r="G31" s="3">
        <v>14</v>
      </c>
      <c r="H31" s="32">
        <f>G31+G32</f>
        <v>29</v>
      </c>
      <c r="I31" s="31" t="s">
        <v>26</v>
      </c>
      <c r="K31" s="31" t="s">
        <v>30</v>
      </c>
      <c r="L31" s="32">
        <f>M31+M32</f>
        <v>6</v>
      </c>
      <c r="M31" s="1">
        <v>2</v>
      </c>
      <c r="N31" s="2" t="s">
        <v>0</v>
      </c>
      <c r="O31" s="3">
        <v>12</v>
      </c>
      <c r="P31" s="32">
        <f>O31+O32</f>
        <v>30</v>
      </c>
      <c r="Q31" s="31" t="s">
        <v>35</v>
      </c>
    </row>
    <row r="32" spans="3:17" ht="13.5">
      <c r="C32" s="31"/>
      <c r="D32" s="32"/>
      <c r="E32" s="4">
        <v>7</v>
      </c>
      <c r="F32" s="5" t="s">
        <v>0</v>
      </c>
      <c r="G32" s="6">
        <v>15</v>
      </c>
      <c r="H32" s="32"/>
      <c r="I32" s="31"/>
      <c r="K32" s="31"/>
      <c r="L32" s="32"/>
      <c r="M32" s="4">
        <v>4</v>
      </c>
      <c r="N32" s="5" t="s">
        <v>0</v>
      </c>
      <c r="O32" s="6">
        <v>18</v>
      </c>
      <c r="P32" s="32"/>
      <c r="Q32" s="31"/>
    </row>
    <row r="34" spans="3:12" ht="13.5">
      <c r="C34" s="43" t="s">
        <v>37</v>
      </c>
      <c r="D34" s="43"/>
      <c r="K34" s="43" t="s">
        <v>39</v>
      </c>
      <c r="L34" s="43"/>
    </row>
    <row r="35" spans="3:17" ht="13.5" customHeight="1">
      <c r="C35" s="31" t="str">
        <f>IF(D28=H28,"**未定**",IF(D28&gt;H28,C28,I28))</f>
        <v>近江兄弟社</v>
      </c>
      <c r="D35" s="32">
        <f>E35+E36</f>
        <v>12</v>
      </c>
      <c r="E35" s="1">
        <v>7</v>
      </c>
      <c r="F35" s="2" t="s">
        <v>0</v>
      </c>
      <c r="G35" s="3">
        <v>8</v>
      </c>
      <c r="H35" s="32">
        <f>G35+G36</f>
        <v>19</v>
      </c>
      <c r="I35" s="31" t="str">
        <f>IF(D31=H31,"**未定**",IF(D31&gt;H31,C31,I31))</f>
        <v>大体大浪商</v>
      </c>
      <c r="K35" s="31" t="str">
        <f>IF($L$28=$P$28,"**未定**",IF($L$28&gt;$P$28,$K$28,$Q$28))</f>
        <v>宣真</v>
      </c>
      <c r="L35" s="32">
        <f>SUM(M35:M38)</f>
        <v>20</v>
      </c>
      <c r="M35" s="1">
        <v>9</v>
      </c>
      <c r="N35" s="2" t="s">
        <v>0</v>
      </c>
      <c r="O35" s="3">
        <v>10</v>
      </c>
      <c r="P35" s="32">
        <f>SUM(O35:O38)</f>
        <v>19</v>
      </c>
      <c r="Q35" s="31" t="str">
        <f>IF($L$31=$P$31,"**未定**",IF($L$31&gt;$P$31,$K$31,$Q$31))</f>
        <v>明石</v>
      </c>
    </row>
    <row r="36" spans="3:17" ht="13.5" customHeight="1">
      <c r="C36" s="31"/>
      <c r="D36" s="32"/>
      <c r="E36" s="4">
        <v>5</v>
      </c>
      <c r="F36" s="5" t="s">
        <v>0</v>
      </c>
      <c r="G36" s="6">
        <v>11</v>
      </c>
      <c r="H36" s="32"/>
      <c r="I36" s="31"/>
      <c r="K36" s="31"/>
      <c r="L36" s="32"/>
      <c r="M36" s="44">
        <v>9</v>
      </c>
      <c r="N36" s="9" t="s">
        <v>0</v>
      </c>
      <c r="O36" s="45">
        <v>8</v>
      </c>
      <c r="P36" s="32"/>
      <c r="Q36" s="31"/>
    </row>
    <row r="37" spans="11:17" ht="13.5">
      <c r="K37" s="31"/>
      <c r="L37" s="32"/>
      <c r="M37" s="44">
        <v>1</v>
      </c>
      <c r="N37" s="9" t="s">
        <v>0</v>
      </c>
      <c r="O37" s="45">
        <v>1</v>
      </c>
      <c r="P37" s="32"/>
      <c r="Q37" s="31"/>
    </row>
    <row r="38" spans="11:17" ht="13.5">
      <c r="K38" s="31"/>
      <c r="L38" s="32"/>
      <c r="M38" s="4">
        <v>1</v>
      </c>
      <c r="N38" s="5" t="s">
        <v>0</v>
      </c>
      <c r="O38" s="6">
        <v>0</v>
      </c>
      <c r="P38" s="32"/>
      <c r="Q38" s="31"/>
    </row>
    <row r="40" spans="11:13" ht="13.5">
      <c r="K40" s="33" t="s">
        <v>40</v>
      </c>
      <c r="L40" s="33"/>
      <c r="M40" s="33"/>
    </row>
    <row r="41" spans="11:17" ht="13.5">
      <c r="K41" s="31" t="str">
        <f>IF($L$28=$P$28,"**未定**",IF($L$28&lt;$P$28,$K$28,$Q$28))</f>
        <v>和歌山商業</v>
      </c>
      <c r="L41" s="32">
        <f>M41+M42</f>
        <v>29</v>
      </c>
      <c r="M41" s="1">
        <v>15</v>
      </c>
      <c r="N41" s="2" t="s">
        <v>0</v>
      </c>
      <c r="O41" s="3">
        <v>3</v>
      </c>
      <c r="P41" s="32">
        <f>O41+O42</f>
        <v>9</v>
      </c>
      <c r="Q41" s="31" t="str">
        <f>IF($L$31=$P$31,"**未定**",IF($L$31&lt;$P$31,$K$31,$Q$31))</f>
        <v>彦根翔陽</v>
      </c>
    </row>
    <row r="42" spans="11:17" ht="13.5">
      <c r="K42" s="31"/>
      <c r="L42" s="32"/>
      <c r="M42" s="4">
        <v>14</v>
      </c>
      <c r="N42" s="5" t="s">
        <v>0</v>
      </c>
      <c r="O42" s="6">
        <v>6</v>
      </c>
      <c r="P42" s="32"/>
      <c r="Q42" s="31"/>
    </row>
    <row r="44" spans="2:11" ht="14.25" thickBot="1">
      <c r="B44" s="34" t="s">
        <v>15</v>
      </c>
      <c r="C44" s="34"/>
      <c r="J44" s="34" t="s">
        <v>17</v>
      </c>
      <c r="K44" s="34"/>
    </row>
    <row r="45" spans="2:11" ht="19.5" customHeight="1">
      <c r="B45" s="21" t="s">
        <v>9</v>
      </c>
      <c r="C45" s="18" t="str">
        <f>IF($D$3=$H$3,"**未定**",IF($D$3&gt;$H$3,$C$3,$I$3))</f>
        <v>桃山学院</v>
      </c>
      <c r="J45" s="21" t="s">
        <v>9</v>
      </c>
      <c r="K45" s="18" t="str">
        <f>IF($L$3=$P$3,"**未定**",IF($L$3&gt;$P$3,$K$3,$Q$3))</f>
        <v>四天王寺</v>
      </c>
    </row>
    <row r="46" spans="2:11" ht="19.5" customHeight="1">
      <c r="B46" s="22" t="s">
        <v>10</v>
      </c>
      <c r="C46" s="19" t="str">
        <f>IF($D$3=$H$3,"**未定**",IF($D$3&lt;$H$3,$C$3,$I$3))</f>
        <v>洛北</v>
      </c>
      <c r="J46" s="22" t="s">
        <v>10</v>
      </c>
      <c r="K46" s="19" t="str">
        <f>IF($L$3=$P$3,"**未定**",IF($L$3&lt;$P$3,$K$3,$Q$3))</f>
        <v>洛北</v>
      </c>
    </row>
    <row r="47" spans="2:11" ht="19.5" customHeight="1">
      <c r="B47" s="22" t="s">
        <v>11</v>
      </c>
      <c r="C47" s="19" t="str">
        <f>IF($D$7=$H$7,"**未定**",IF($D$7&gt;$H$7,$C$7,$I$7))</f>
        <v>神戸国際大附</v>
      </c>
      <c r="J47" s="22" t="s">
        <v>11</v>
      </c>
      <c r="K47" s="19" t="str">
        <f>IF($L$7=$P$7,"**未定**",IF($L$7&gt;$P$7,$K$7,$Q$7))</f>
        <v>夙川学院</v>
      </c>
    </row>
    <row r="48" spans="2:11" ht="19.5" customHeight="1">
      <c r="B48" s="22" t="s">
        <v>12</v>
      </c>
      <c r="C48" s="19" t="str">
        <f>IF($D$7=$H$7,"**未定**",IF($D$7&lt;$H$7,$C$7,$I$7))</f>
        <v>法隆寺国際</v>
      </c>
      <c r="J48" s="22" t="s">
        <v>12</v>
      </c>
      <c r="K48" s="19" t="str">
        <f>IF($L$7=$P$7,"**未定**",IF($L$7&lt;$P$7,$K$7,$Q$7))</f>
        <v>生駒</v>
      </c>
    </row>
    <row r="49" spans="2:11" ht="19.5" customHeight="1">
      <c r="B49" s="22" t="s">
        <v>13</v>
      </c>
      <c r="C49" s="19" t="str">
        <f>IF($D$35=$H$35,"**未定**",IF($D$35&gt;$H$35,$C$35,$I$35))</f>
        <v>大体大浪商</v>
      </c>
      <c r="J49" s="22" t="s">
        <v>13</v>
      </c>
      <c r="K49" s="19" t="str">
        <f>IF($L$35=$P$35,"**未定**",IF($L$35&gt;$P$35,$K$35,$Q$35))</f>
        <v>宣真</v>
      </c>
    </row>
    <row r="50" spans="2:11" ht="19.5" customHeight="1" thickBot="1">
      <c r="B50" s="13" t="s">
        <v>14</v>
      </c>
      <c r="C50" s="20" t="str">
        <f>IF($D$35=$H$35,"**未定**",IF($D$35&lt;$H$35,$C$35,$I$35))</f>
        <v>近江兄弟社</v>
      </c>
      <c r="J50" s="22" t="s">
        <v>14</v>
      </c>
      <c r="K50" s="19" t="str">
        <f>IF($L$35=$P$35,"**未定**",IF($L$35&lt;$P$35,$K$35,$Q$35))</f>
        <v>明石</v>
      </c>
    </row>
    <row r="51" spans="10:11" ht="17.25">
      <c r="J51" s="22" t="s">
        <v>20</v>
      </c>
      <c r="K51" s="19" t="str">
        <f>IF($L$41=$P$41,"**未定**",IF($L$41&gt;$P$41,$K$41,$Q$41))</f>
        <v>和歌山商業</v>
      </c>
    </row>
    <row r="52" spans="2:15" ht="18" thickBot="1">
      <c r="B52" s="33" t="s">
        <v>16</v>
      </c>
      <c r="C52" s="33"/>
      <c r="D52" s="33"/>
      <c r="E52" s="33"/>
      <c r="F52" s="33"/>
      <c r="J52" s="13" t="s">
        <v>21</v>
      </c>
      <c r="K52" s="20" t="str">
        <f>IF($L$41=$P$41,"**未定**",IF($L$41&lt;$P$41,$K$41,$Q$41))</f>
        <v>彦根翔陽</v>
      </c>
      <c r="L52" s="8"/>
      <c r="M52" s="8"/>
      <c r="N52" s="8"/>
      <c r="O52" s="8"/>
    </row>
    <row r="54" spans="10:14" ht="13.5">
      <c r="J54" s="33" t="s">
        <v>22</v>
      </c>
      <c r="K54" s="33"/>
      <c r="L54" s="33"/>
      <c r="M54" s="33"/>
      <c r="N54" s="33"/>
    </row>
  </sheetData>
  <sheetProtection/>
  <mergeCells count="77">
    <mergeCell ref="Q35:Q38"/>
    <mergeCell ref="L35:L38"/>
    <mergeCell ref="P35:P38"/>
    <mergeCell ref="C34:D34"/>
    <mergeCell ref="K34:L34"/>
    <mergeCell ref="B52:F52"/>
    <mergeCell ref="J44:K44"/>
    <mergeCell ref="C35:C36"/>
    <mergeCell ref="K16:K17"/>
    <mergeCell ref="K20:K21"/>
    <mergeCell ref="L21:L24"/>
    <mergeCell ref="K35:K38"/>
    <mergeCell ref="J16:J17"/>
    <mergeCell ref="J20:J21"/>
    <mergeCell ref="J24:J25"/>
    <mergeCell ref="B12:B13"/>
    <mergeCell ref="Q7:Q8"/>
    <mergeCell ref="B20:B21"/>
    <mergeCell ref="B24:B25"/>
    <mergeCell ref="K12:K13"/>
    <mergeCell ref="L13:L16"/>
    <mergeCell ref="B16:B17"/>
    <mergeCell ref="Q3:Q4"/>
    <mergeCell ref="K6:M6"/>
    <mergeCell ref="K7:K8"/>
    <mergeCell ref="L7:L8"/>
    <mergeCell ref="P7:P8"/>
    <mergeCell ref="D3:D4"/>
    <mergeCell ref="H7:H8"/>
    <mergeCell ref="I7:I8"/>
    <mergeCell ref="H3:H4"/>
    <mergeCell ref="K2:M2"/>
    <mergeCell ref="K3:K4"/>
    <mergeCell ref="L3:L4"/>
    <mergeCell ref="P3:P4"/>
    <mergeCell ref="C20:C21"/>
    <mergeCell ref="L28:L29"/>
    <mergeCell ref="K24:K25"/>
    <mergeCell ref="C24:C25"/>
    <mergeCell ref="D21:D24"/>
    <mergeCell ref="J12:J13"/>
    <mergeCell ref="B44:C44"/>
    <mergeCell ref="C2:E2"/>
    <mergeCell ref="C6:E6"/>
    <mergeCell ref="C12:C13"/>
    <mergeCell ref="C16:C17"/>
    <mergeCell ref="D13:D16"/>
    <mergeCell ref="C7:C8"/>
    <mergeCell ref="D7:D8"/>
    <mergeCell ref="C3:C4"/>
    <mergeCell ref="D35:D36"/>
    <mergeCell ref="Q31:Q32"/>
    <mergeCell ref="I3:I4"/>
    <mergeCell ref="J54:N54"/>
    <mergeCell ref="C11:G11"/>
    <mergeCell ref="K11:O11"/>
    <mergeCell ref="C28:C29"/>
    <mergeCell ref="D28:D29"/>
    <mergeCell ref="H28:H29"/>
    <mergeCell ref="I28:I29"/>
    <mergeCell ref="K28:K29"/>
    <mergeCell ref="K40:M40"/>
    <mergeCell ref="P28:P29"/>
    <mergeCell ref="Q28:Q29"/>
    <mergeCell ref="C31:C32"/>
    <mergeCell ref="D31:D32"/>
    <mergeCell ref="H31:H32"/>
    <mergeCell ref="I31:I32"/>
    <mergeCell ref="K31:K32"/>
    <mergeCell ref="L31:L32"/>
    <mergeCell ref="P31:P32"/>
    <mergeCell ref="K41:K42"/>
    <mergeCell ref="L41:L42"/>
    <mergeCell ref="P41:P42"/>
    <mergeCell ref="Q41:Q42"/>
    <mergeCell ref="H35:H36"/>
    <mergeCell ref="I35:I36"/>
  </mergeCells>
  <printOptions/>
  <pageMargins left="0.44" right="0.37" top="0.984" bottom="0.984" header="0.512" footer="0.51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采女</dc:creator>
  <cp:keywords/>
  <dc:description/>
  <cp:lastModifiedBy>U.Nobuyoshi</cp:lastModifiedBy>
  <cp:lastPrinted>2011-01-30T08:46:20Z</cp:lastPrinted>
  <dcterms:created xsi:type="dcterms:W3CDTF">2009-02-03T03:49:00Z</dcterms:created>
  <dcterms:modified xsi:type="dcterms:W3CDTF">2011-01-30T08:53:29Z</dcterms:modified>
  <cp:category/>
  <cp:version/>
  <cp:contentType/>
  <cp:contentStatus/>
</cp:coreProperties>
</file>