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60" yWindow="65371" windowWidth="18195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'Sheet1'!$B$2:$Q$49</definedName>
  </definedNames>
  <calcPr fullCalcOnLoad="1"/>
</workbook>
</file>

<file path=xl/sharedStrings.xml><?xml version="1.0" encoding="utf-8"?>
<sst xmlns="http://schemas.openxmlformats.org/spreadsheetml/2006/main" count="71" uniqueCount="39">
  <si>
    <t>－</t>
  </si>
  <si>
    <t>桃山学院</t>
  </si>
  <si>
    <t>紀北農芸</t>
  </si>
  <si>
    <t>１・２位決定戦（男子）</t>
  </si>
  <si>
    <t>３・４位決定戦（男子）</t>
  </si>
  <si>
    <t>１・２位決定戦（女子）</t>
  </si>
  <si>
    <t>３・４位決定戦（女子）</t>
  </si>
  <si>
    <t>Ａ３位</t>
  </si>
  <si>
    <t>Ｂ３位</t>
  </si>
  <si>
    <t>１位</t>
  </si>
  <si>
    <t>２位</t>
  </si>
  <si>
    <t>３位</t>
  </si>
  <si>
    <t>４位</t>
  </si>
  <si>
    <t>５位</t>
  </si>
  <si>
    <t>６位</t>
  </si>
  <si>
    <t>男子順位</t>
  </si>
  <si>
    <t>男子は１～５位が全国選抜大会出場</t>
  </si>
  <si>
    <t>女子順位</t>
  </si>
  <si>
    <t>洛北</t>
  </si>
  <si>
    <t>ｂ１位</t>
  </si>
  <si>
    <t>ａ１位</t>
  </si>
  <si>
    <t>和歌山商業</t>
  </si>
  <si>
    <t>四天王寺</t>
  </si>
  <si>
    <t>明石</t>
  </si>
  <si>
    <t>５・６位決定トーナメント（男子）</t>
  </si>
  <si>
    <t>５・６位決定戦（男子）</t>
  </si>
  <si>
    <t>５・６位決定トーナメント（女子）</t>
  </si>
  <si>
    <t>５・６位決定戦（女子）</t>
  </si>
  <si>
    <t>立命館守山</t>
  </si>
  <si>
    <t>宣真</t>
  </si>
  <si>
    <t>神戸国際大附</t>
  </si>
  <si>
    <t>法隆寺国際</t>
  </si>
  <si>
    <t>育英</t>
  </si>
  <si>
    <t>大阪偕星学園</t>
  </si>
  <si>
    <t>近江兄弟社</t>
  </si>
  <si>
    <t>夙川学院</t>
  </si>
  <si>
    <t>生駒</t>
  </si>
  <si>
    <t>女子は全国選抜に６チーム出場のためこの試合は実施せず</t>
  </si>
  <si>
    <t>女子は１～6位が全国選抜大会出場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</si>
</sst>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showGridLines="0" showRowColHeaders="0" tabSelected="1" zoomScalePageLayoutView="0" workbookViewId="0" topLeftCell="A16">
      <selection activeCell="P44" sqref="P44"/>
    </sheetView>
  </sheetViews>
  <sheetFormatPr defaultColWidth="9.00390625" defaultRowHeight="13.5"/>
  <cols>
    <col min="1" max="1" width="6.625" style="0" customWidth="1"/>
    <col min="3" max="3" width="13.00390625" style="0" bestFit="1" customWidth="1"/>
    <col min="4" max="4" width="5.625" style="0" customWidth="1"/>
    <col min="5" max="5" width="3.625" style="0" customWidth="1"/>
    <col min="6" max="6" width="3.375" style="0" bestFit="1" customWidth="1"/>
    <col min="7" max="7" width="3.625" style="0" customWidth="1"/>
    <col min="8" max="8" width="5.625" style="0" customWidth="1"/>
    <col min="9" max="9" width="13.00390625" style="0" customWidth="1"/>
    <col min="11" max="11" width="13.00390625" style="0" bestFit="1" customWidth="1"/>
    <col min="12" max="12" width="5.625" style="0" customWidth="1"/>
    <col min="13" max="13" width="3.625" style="0" customWidth="1"/>
    <col min="14" max="14" width="3.375" style="0" bestFit="1" customWidth="1"/>
    <col min="15" max="15" width="3.625" style="0" customWidth="1"/>
    <col min="16" max="16" width="5.625" style="0" customWidth="1"/>
    <col min="17" max="17" width="13.00390625" style="0" customWidth="1"/>
    <col min="18" max="18" width="13.00390625" style="0" bestFit="1" customWidth="1"/>
    <col min="19" max="19" width="5.625" style="0" customWidth="1"/>
    <col min="20" max="20" width="3.625" style="0" customWidth="1"/>
  </cols>
  <sheetData>
    <row r="2" spans="3:13" ht="13.5">
      <c r="C2" s="32" t="s">
        <v>3</v>
      </c>
      <c r="D2" s="32"/>
      <c r="E2" s="32"/>
      <c r="K2" s="32" t="s">
        <v>5</v>
      </c>
      <c r="L2" s="32"/>
      <c r="M2" s="32"/>
    </row>
    <row r="3" spans="3:17" ht="13.5">
      <c r="C3" s="34" t="s">
        <v>30</v>
      </c>
      <c r="D3" s="35">
        <f>E3+E4</f>
        <v>28</v>
      </c>
      <c r="E3" s="1">
        <v>13</v>
      </c>
      <c r="F3" s="2" t="s">
        <v>0</v>
      </c>
      <c r="G3" s="3">
        <v>6</v>
      </c>
      <c r="H3" s="35">
        <f>G3+G4</f>
        <v>22</v>
      </c>
      <c r="I3" s="34" t="s">
        <v>18</v>
      </c>
      <c r="K3" s="34" t="s">
        <v>22</v>
      </c>
      <c r="L3" s="35">
        <f>M3+M4</f>
        <v>14</v>
      </c>
      <c r="M3" s="1">
        <v>7</v>
      </c>
      <c r="N3" s="2" t="s">
        <v>0</v>
      </c>
      <c r="O3" s="3">
        <v>9</v>
      </c>
      <c r="P3" s="35">
        <f>O3+O4</f>
        <v>21</v>
      </c>
      <c r="Q3" s="34" t="s">
        <v>35</v>
      </c>
    </row>
    <row r="4" spans="3:17" ht="13.5">
      <c r="C4" s="34"/>
      <c r="D4" s="35"/>
      <c r="E4" s="4">
        <v>15</v>
      </c>
      <c r="F4" s="5" t="s">
        <v>0</v>
      </c>
      <c r="G4" s="6">
        <v>16</v>
      </c>
      <c r="H4" s="35"/>
      <c r="I4" s="34"/>
      <c r="K4" s="34"/>
      <c r="L4" s="35"/>
      <c r="M4" s="4">
        <v>7</v>
      </c>
      <c r="N4" s="5" t="s">
        <v>0</v>
      </c>
      <c r="O4" s="6">
        <v>12</v>
      </c>
      <c r="P4" s="35"/>
      <c r="Q4" s="34"/>
    </row>
    <row r="6" spans="3:13" ht="13.5">
      <c r="C6" s="32" t="s">
        <v>4</v>
      </c>
      <c r="D6" s="32"/>
      <c r="E6" s="32"/>
      <c r="K6" s="32" t="s">
        <v>6</v>
      </c>
      <c r="L6" s="32"/>
      <c r="M6" s="32"/>
    </row>
    <row r="7" spans="3:17" ht="13.5">
      <c r="C7" s="41" t="s">
        <v>31</v>
      </c>
      <c r="D7" s="35">
        <f>E7+E8</f>
        <v>21</v>
      </c>
      <c r="E7" s="1">
        <v>10</v>
      </c>
      <c r="F7" s="2" t="s">
        <v>0</v>
      </c>
      <c r="G7" s="3">
        <v>15</v>
      </c>
      <c r="H7" s="35">
        <f>G7+G8</f>
        <v>34</v>
      </c>
      <c r="I7" s="34" t="s">
        <v>1</v>
      </c>
      <c r="K7" s="34" t="s">
        <v>28</v>
      </c>
      <c r="L7" s="35">
        <f>M7+M8</f>
        <v>17</v>
      </c>
      <c r="M7" s="1">
        <v>8</v>
      </c>
      <c r="N7" s="2" t="s">
        <v>0</v>
      </c>
      <c r="O7" s="3">
        <v>19</v>
      </c>
      <c r="P7" s="35">
        <f>O7+O8</f>
        <v>34</v>
      </c>
      <c r="Q7" s="34" t="s">
        <v>18</v>
      </c>
    </row>
    <row r="8" spans="3:17" ht="13.5">
      <c r="C8" s="42"/>
      <c r="D8" s="35"/>
      <c r="E8" s="4">
        <v>11</v>
      </c>
      <c r="F8" s="5" t="s">
        <v>0</v>
      </c>
      <c r="G8" s="6">
        <v>19</v>
      </c>
      <c r="H8" s="35"/>
      <c r="I8" s="34"/>
      <c r="K8" s="34"/>
      <c r="L8" s="35"/>
      <c r="M8" s="4">
        <v>9</v>
      </c>
      <c r="N8" s="5" t="s">
        <v>0</v>
      </c>
      <c r="O8" s="6">
        <v>15</v>
      </c>
      <c r="P8" s="35"/>
      <c r="Q8" s="34"/>
    </row>
    <row r="11" spans="3:20" ht="13.5">
      <c r="C11" s="32" t="s">
        <v>24</v>
      </c>
      <c r="D11" s="32"/>
      <c r="E11" s="32"/>
      <c r="F11" s="32"/>
      <c r="G11" s="32"/>
      <c r="K11" s="32" t="s">
        <v>26</v>
      </c>
      <c r="L11" s="32"/>
      <c r="M11" s="32"/>
      <c r="N11" s="32"/>
      <c r="O11" s="32"/>
      <c r="R11" s="10"/>
      <c r="S11" s="10"/>
      <c r="T11" s="10"/>
    </row>
    <row r="12" spans="2:20" ht="13.5">
      <c r="B12" s="36" t="s">
        <v>7</v>
      </c>
      <c r="C12" s="34" t="s">
        <v>2</v>
      </c>
      <c r="D12" s="4"/>
      <c r="J12" s="36" t="s">
        <v>7</v>
      </c>
      <c r="K12" s="34" t="s">
        <v>36</v>
      </c>
      <c r="L12" s="46"/>
      <c r="R12" s="10"/>
      <c r="S12" s="14"/>
      <c r="T12" s="14"/>
    </row>
    <row r="13" spans="2:20" ht="13.5">
      <c r="B13" s="36"/>
      <c r="C13" s="34"/>
      <c r="D13" s="39"/>
      <c r="E13" s="27"/>
      <c r="J13" s="36"/>
      <c r="K13" s="34"/>
      <c r="L13" s="37"/>
      <c r="M13" s="47"/>
      <c r="R13" s="10"/>
      <c r="S13" s="10"/>
      <c r="T13" s="14"/>
    </row>
    <row r="14" spans="3:20" ht="14.25" thickBot="1">
      <c r="C14" s="7"/>
      <c r="D14" s="36"/>
      <c r="E14" s="22">
        <f>D28</f>
        <v>19</v>
      </c>
      <c r="F14" s="23"/>
      <c r="K14" s="7"/>
      <c r="L14" s="37"/>
      <c r="M14" s="48">
        <f>L28</f>
        <v>11</v>
      </c>
      <c r="N14" s="23"/>
      <c r="R14" s="9"/>
      <c r="S14" s="10"/>
      <c r="T14" s="15"/>
    </row>
    <row r="15" spans="4:20" ht="13.5">
      <c r="D15" s="37"/>
      <c r="E15" s="29">
        <f>H28</f>
        <v>35</v>
      </c>
      <c r="F15" s="44"/>
      <c r="L15" s="37"/>
      <c r="M15" s="29">
        <f>P28</f>
        <v>33</v>
      </c>
      <c r="N15" s="44"/>
      <c r="R15" s="14"/>
      <c r="S15" s="10"/>
      <c r="T15" s="15"/>
    </row>
    <row r="16" spans="2:20" ht="14.25" thickBot="1">
      <c r="B16" s="36" t="s">
        <v>20</v>
      </c>
      <c r="C16" s="34" t="s">
        <v>32</v>
      </c>
      <c r="D16" s="40"/>
      <c r="E16" s="21"/>
      <c r="F16" s="11"/>
      <c r="J16" s="36" t="s">
        <v>19</v>
      </c>
      <c r="K16" s="34" t="s">
        <v>29</v>
      </c>
      <c r="L16" s="40"/>
      <c r="M16" s="21"/>
      <c r="N16" s="11"/>
      <c r="R16" s="10"/>
      <c r="S16" s="10"/>
      <c r="T16" s="10"/>
    </row>
    <row r="17" spans="2:20" ht="13.5">
      <c r="B17" s="36"/>
      <c r="C17" s="34"/>
      <c r="E17" s="10"/>
      <c r="F17" s="11"/>
      <c r="J17" s="36"/>
      <c r="K17" s="34"/>
      <c r="M17" s="10"/>
      <c r="N17" s="11"/>
      <c r="R17" s="10"/>
      <c r="S17" s="14"/>
      <c r="T17" s="10"/>
    </row>
    <row r="18" spans="3:15" ht="14.25" thickBot="1">
      <c r="C18" s="7"/>
      <c r="E18" s="10"/>
      <c r="F18" s="11"/>
      <c r="G18" s="30">
        <f>D35</f>
        <v>26</v>
      </c>
      <c r="K18" s="7"/>
      <c r="M18" s="10"/>
      <c r="N18" s="11"/>
      <c r="O18" s="45">
        <f>L35</f>
        <v>0</v>
      </c>
    </row>
    <row r="19" spans="5:15" ht="13.5">
      <c r="E19" s="10"/>
      <c r="F19" s="28"/>
      <c r="G19" s="12">
        <f>H35</f>
        <v>30</v>
      </c>
      <c r="M19" s="10"/>
      <c r="N19" s="11"/>
      <c r="O19" s="12">
        <f>P35</f>
        <v>0</v>
      </c>
    </row>
    <row r="20" spans="2:14" ht="14.25" thickBot="1">
      <c r="B20" s="36" t="s">
        <v>19</v>
      </c>
      <c r="C20" s="34" t="s">
        <v>33</v>
      </c>
      <c r="D20" s="24"/>
      <c r="E20" s="10"/>
      <c r="F20" s="28"/>
      <c r="J20" s="36" t="s">
        <v>20</v>
      </c>
      <c r="K20" s="34" t="s">
        <v>23</v>
      </c>
      <c r="L20" s="24"/>
      <c r="M20" s="10"/>
      <c r="N20" s="11"/>
    </row>
    <row r="21" spans="2:14" ht="13.5">
      <c r="B21" s="36"/>
      <c r="C21" s="34"/>
      <c r="D21" s="37"/>
      <c r="E21" s="21"/>
      <c r="F21" s="28"/>
      <c r="J21" s="36"/>
      <c r="K21" s="34"/>
      <c r="L21" s="37"/>
      <c r="M21" s="21"/>
      <c r="N21" s="11"/>
    </row>
    <row r="22" spans="3:14" ht="14.25" thickBot="1">
      <c r="C22" s="7"/>
      <c r="D22" s="37"/>
      <c r="E22" s="26">
        <f>D31</f>
        <v>23</v>
      </c>
      <c r="F22" s="43"/>
      <c r="K22" s="7"/>
      <c r="L22" s="37"/>
      <c r="M22" s="26">
        <f>L31</f>
        <v>10</v>
      </c>
      <c r="N22" s="25"/>
    </row>
    <row r="23" spans="4:13" ht="13.5">
      <c r="D23" s="36"/>
      <c r="E23" s="12">
        <f>H31</f>
        <v>13</v>
      </c>
      <c r="L23" s="36"/>
      <c r="M23" s="12">
        <f>P31</f>
        <v>6</v>
      </c>
    </row>
    <row r="24" spans="2:12" ht="13.5">
      <c r="B24" s="36" t="s">
        <v>8</v>
      </c>
      <c r="C24" s="34" t="s">
        <v>34</v>
      </c>
      <c r="D24" s="38"/>
      <c r="J24" s="36" t="s">
        <v>8</v>
      </c>
      <c r="K24" s="34" t="s">
        <v>21</v>
      </c>
      <c r="L24" s="38"/>
    </row>
    <row r="25" spans="2:11" ht="13.5">
      <c r="B25" s="36"/>
      <c r="C25" s="34"/>
      <c r="J25" s="36"/>
      <c r="K25" s="34"/>
    </row>
    <row r="28" spans="3:17" ht="13.5">
      <c r="C28" s="34" t="str">
        <f>C12</f>
        <v>紀北農芸</v>
      </c>
      <c r="D28" s="35">
        <f>E28+E29</f>
        <v>19</v>
      </c>
      <c r="E28" s="1">
        <v>6</v>
      </c>
      <c r="F28" s="2" t="s">
        <v>0</v>
      </c>
      <c r="G28" s="3">
        <v>17</v>
      </c>
      <c r="H28" s="35">
        <f>G28+G29</f>
        <v>35</v>
      </c>
      <c r="I28" s="34" t="str">
        <f>C16</f>
        <v>育英</v>
      </c>
      <c r="K28" s="34" t="str">
        <f>K12</f>
        <v>生駒</v>
      </c>
      <c r="L28" s="35">
        <f>M28+M29</f>
        <v>11</v>
      </c>
      <c r="M28" s="1">
        <v>7</v>
      </c>
      <c r="N28" s="2" t="s">
        <v>0</v>
      </c>
      <c r="O28" s="3">
        <v>19</v>
      </c>
      <c r="P28" s="35">
        <f>O28+O29</f>
        <v>33</v>
      </c>
      <c r="Q28" s="34" t="str">
        <f>K16</f>
        <v>宣真</v>
      </c>
    </row>
    <row r="29" spans="3:17" ht="13.5">
      <c r="C29" s="34"/>
      <c r="D29" s="35"/>
      <c r="E29" s="4">
        <v>13</v>
      </c>
      <c r="F29" s="5" t="s">
        <v>0</v>
      </c>
      <c r="G29" s="6">
        <v>18</v>
      </c>
      <c r="H29" s="35"/>
      <c r="I29" s="34"/>
      <c r="K29" s="34"/>
      <c r="L29" s="35"/>
      <c r="M29" s="4">
        <v>4</v>
      </c>
      <c r="N29" s="5" t="s">
        <v>0</v>
      </c>
      <c r="O29" s="6">
        <v>14</v>
      </c>
      <c r="P29" s="35"/>
      <c r="Q29" s="34"/>
    </row>
    <row r="31" spans="3:17" ht="13.5">
      <c r="C31" s="34" t="str">
        <f>C20</f>
        <v>大阪偕星学園</v>
      </c>
      <c r="D31" s="35">
        <f>E31+E32</f>
        <v>23</v>
      </c>
      <c r="E31" s="1">
        <v>13</v>
      </c>
      <c r="F31" s="2" t="s">
        <v>0</v>
      </c>
      <c r="G31" s="3">
        <v>7</v>
      </c>
      <c r="H31" s="35">
        <f>G31+G32</f>
        <v>13</v>
      </c>
      <c r="I31" s="34" t="str">
        <f>C24</f>
        <v>近江兄弟社</v>
      </c>
      <c r="K31" s="34" t="str">
        <f>K20</f>
        <v>明石</v>
      </c>
      <c r="L31" s="35">
        <f>M31+M32</f>
        <v>10</v>
      </c>
      <c r="M31" s="1">
        <v>5</v>
      </c>
      <c r="N31" s="2" t="s">
        <v>0</v>
      </c>
      <c r="O31" s="3">
        <v>4</v>
      </c>
      <c r="P31" s="35">
        <f>O31+O32</f>
        <v>6</v>
      </c>
      <c r="Q31" s="34" t="str">
        <f>K24</f>
        <v>和歌山商業</v>
      </c>
    </row>
    <row r="32" spans="3:17" ht="13.5">
      <c r="C32" s="34"/>
      <c r="D32" s="35"/>
      <c r="E32" s="4">
        <v>10</v>
      </c>
      <c r="F32" s="5" t="s">
        <v>0</v>
      </c>
      <c r="G32" s="6">
        <v>6</v>
      </c>
      <c r="H32" s="35"/>
      <c r="I32" s="34"/>
      <c r="K32" s="34"/>
      <c r="L32" s="35"/>
      <c r="M32" s="4">
        <v>5</v>
      </c>
      <c r="N32" s="5" t="s">
        <v>0</v>
      </c>
      <c r="O32" s="6">
        <v>2</v>
      </c>
      <c r="P32" s="35"/>
      <c r="Q32" s="34"/>
    </row>
    <row r="34" spans="3:12" ht="13.5">
      <c r="C34" s="31" t="s">
        <v>25</v>
      </c>
      <c r="D34" s="31"/>
      <c r="K34" s="31" t="s">
        <v>27</v>
      </c>
      <c r="L34" s="31"/>
    </row>
    <row r="35" spans="3:17" ht="13.5" customHeight="1">
      <c r="C35" s="34" t="str">
        <f>IF(D28=H28,"未定",IF(D28&gt;H28,C28,I28))</f>
        <v>育英</v>
      </c>
      <c r="D35" s="35">
        <f>E35+E36</f>
        <v>26</v>
      </c>
      <c r="E35" s="1">
        <v>12</v>
      </c>
      <c r="F35" s="2" t="s">
        <v>0</v>
      </c>
      <c r="G35" s="3">
        <v>14</v>
      </c>
      <c r="H35" s="35">
        <f>G35+G36</f>
        <v>30</v>
      </c>
      <c r="I35" s="49" t="str">
        <f>IF(D31=H31,"未定",IF(D31&gt;H31,C31,I31))</f>
        <v>大阪偕星学園</v>
      </c>
      <c r="K35" s="34" t="str">
        <f>IF(L28=P28,"未定",IF(L28&gt;P28,K28,Q28))</f>
        <v>宣真</v>
      </c>
      <c r="L35" s="35">
        <f>M35+M36</f>
        <v>0</v>
      </c>
      <c r="M35" s="1"/>
      <c r="N35" s="2" t="s">
        <v>0</v>
      </c>
      <c r="O35" s="3"/>
      <c r="P35" s="35">
        <f>O35+O36</f>
        <v>0</v>
      </c>
      <c r="Q35" s="49" t="str">
        <f>IF(L31=P31,"未定",IF(L31&gt;P31,K31,Q31))</f>
        <v>明石</v>
      </c>
    </row>
    <row r="36" spans="3:17" ht="13.5" customHeight="1">
      <c r="C36" s="34"/>
      <c r="D36" s="35"/>
      <c r="E36" s="4">
        <v>14</v>
      </c>
      <c r="F36" s="5" t="s">
        <v>0</v>
      </c>
      <c r="G36" s="6">
        <v>16</v>
      </c>
      <c r="H36" s="35"/>
      <c r="I36" s="50"/>
      <c r="K36" s="34"/>
      <c r="L36" s="35"/>
      <c r="M36" s="4"/>
      <c r="N36" s="5" t="s">
        <v>0</v>
      </c>
      <c r="O36" s="6"/>
      <c r="P36" s="35"/>
      <c r="Q36" s="50"/>
    </row>
    <row r="37" spans="11:17" ht="13.5">
      <c r="K37" s="51" t="s">
        <v>37</v>
      </c>
      <c r="L37" s="51"/>
      <c r="M37" s="51"/>
      <c r="N37" s="51"/>
      <c r="O37" s="51"/>
      <c r="P37" s="51"/>
      <c r="Q37" s="51"/>
    </row>
    <row r="39" spans="2:11" ht="14.25" thickBot="1">
      <c r="B39" s="33" t="s">
        <v>15</v>
      </c>
      <c r="C39" s="33"/>
      <c r="J39" s="33" t="s">
        <v>17</v>
      </c>
      <c r="K39" s="33"/>
    </row>
    <row r="40" spans="2:11" ht="19.5" customHeight="1">
      <c r="B40" s="19" t="s">
        <v>9</v>
      </c>
      <c r="C40" s="16" t="str">
        <f>IF($D$3=$H$3,"**未定**",IF($D$3&gt;$H$3,$C$3,$I$3))</f>
        <v>神戸国際大附</v>
      </c>
      <c r="J40" s="19" t="s">
        <v>9</v>
      </c>
      <c r="K40" s="16" t="str">
        <f>IF($L$3=$P$3,"**未定**",IF($L$3&gt;$P$3,$K$3,$Q$3))</f>
        <v>夙川学院</v>
      </c>
    </row>
    <row r="41" spans="2:11" ht="19.5" customHeight="1">
      <c r="B41" s="20" t="s">
        <v>10</v>
      </c>
      <c r="C41" s="17" t="str">
        <f>IF($D$3=$H$3,"**未定**",IF($D$3&lt;$H$3,$C$3,$I$3))</f>
        <v>洛北</v>
      </c>
      <c r="J41" s="20" t="s">
        <v>10</v>
      </c>
      <c r="K41" s="17" t="str">
        <f>IF($L$3=$P$3,"**未定**",IF($L$3&lt;$P$3,$K$3,$Q$3))</f>
        <v>四天王寺</v>
      </c>
    </row>
    <row r="42" spans="2:11" ht="19.5" customHeight="1">
      <c r="B42" s="20" t="s">
        <v>11</v>
      </c>
      <c r="C42" s="17" t="str">
        <f>IF($D$7=$H$7,"**未定**",IF($D$7&gt;$H$7,$C$7,$I$7))</f>
        <v>桃山学院</v>
      </c>
      <c r="J42" s="20" t="s">
        <v>11</v>
      </c>
      <c r="K42" s="17" t="str">
        <f>IF($L$7=$P$7,"**未定**",IF($L$7&gt;$P$7,$K$7,$Q$7))</f>
        <v>洛北</v>
      </c>
    </row>
    <row r="43" spans="2:11" ht="19.5" customHeight="1">
      <c r="B43" s="20" t="s">
        <v>12</v>
      </c>
      <c r="C43" s="17" t="str">
        <f>IF($D$7=$H$7,"**未定**",IF($D$7&lt;$H$7,$C$7,$I$7))</f>
        <v>法隆寺国際</v>
      </c>
      <c r="J43" s="20" t="s">
        <v>12</v>
      </c>
      <c r="K43" s="17" t="str">
        <f>IF($L$7=$P$7,"**未定**",IF($L$7&lt;$P$7,$K$7,$Q$7))</f>
        <v>立命館守山</v>
      </c>
    </row>
    <row r="44" spans="2:11" ht="19.5" customHeight="1">
      <c r="B44" s="20" t="s">
        <v>13</v>
      </c>
      <c r="C44" s="17" t="str">
        <f>IF($D$35=$H$35,"**未定**",IF($D$35&gt;$H$35,$C$35,$I$35))</f>
        <v>大阪偕星学園</v>
      </c>
      <c r="J44" s="20" t="s">
        <v>13</v>
      </c>
      <c r="K44" s="17" t="s">
        <v>29</v>
      </c>
    </row>
    <row r="45" spans="2:11" ht="19.5" customHeight="1" thickBot="1">
      <c r="B45" s="13" t="s">
        <v>14</v>
      </c>
      <c r="C45" s="18" t="str">
        <f>IF($D$35=$H$35,"**未定**",IF($D$35&lt;$H$35,$C$35,$I$35))</f>
        <v>育英</v>
      </c>
      <c r="J45" s="13" t="s">
        <v>14</v>
      </c>
      <c r="K45" s="18" t="s">
        <v>23</v>
      </c>
    </row>
    <row r="47" spans="2:15" ht="13.5">
      <c r="B47" s="32" t="s">
        <v>16</v>
      </c>
      <c r="C47" s="32"/>
      <c r="D47" s="32"/>
      <c r="E47" s="32"/>
      <c r="F47" s="32"/>
      <c r="J47" s="8" t="s">
        <v>38</v>
      </c>
      <c r="K47" s="8"/>
      <c r="L47" s="8"/>
      <c r="M47" s="8"/>
      <c r="N47" s="8"/>
      <c r="O47" s="8"/>
    </row>
    <row r="49" spans="12:14" ht="13.5">
      <c r="L49" s="8"/>
      <c r="M49" s="8"/>
      <c r="N49" s="8"/>
    </row>
  </sheetData>
  <sheetProtection/>
  <mergeCells count="72">
    <mergeCell ref="K37:Q37"/>
    <mergeCell ref="C31:C32"/>
    <mergeCell ref="D31:D32"/>
    <mergeCell ref="H31:H32"/>
    <mergeCell ref="I31:I32"/>
    <mergeCell ref="K31:K32"/>
    <mergeCell ref="L31:L32"/>
    <mergeCell ref="K11:O11"/>
    <mergeCell ref="C28:C29"/>
    <mergeCell ref="D28:D29"/>
    <mergeCell ref="H28:H29"/>
    <mergeCell ref="I28:I29"/>
    <mergeCell ref="K28:K29"/>
    <mergeCell ref="C2:E2"/>
    <mergeCell ref="C6:E6"/>
    <mergeCell ref="C12:C13"/>
    <mergeCell ref="C16:C17"/>
    <mergeCell ref="D13:D16"/>
    <mergeCell ref="C7:C8"/>
    <mergeCell ref="D7:D8"/>
    <mergeCell ref="C3:C4"/>
    <mergeCell ref="C11:G11"/>
    <mergeCell ref="K2:M2"/>
    <mergeCell ref="K3:K4"/>
    <mergeCell ref="L3:L4"/>
    <mergeCell ref="P3:P4"/>
    <mergeCell ref="C20:C21"/>
    <mergeCell ref="L28:L29"/>
    <mergeCell ref="K24:K25"/>
    <mergeCell ref="C24:C25"/>
    <mergeCell ref="D21:D24"/>
    <mergeCell ref="J12:J13"/>
    <mergeCell ref="Q3:Q4"/>
    <mergeCell ref="K6:M6"/>
    <mergeCell ref="K7:K8"/>
    <mergeCell ref="L7:L8"/>
    <mergeCell ref="P7:P8"/>
    <mergeCell ref="D3:D4"/>
    <mergeCell ref="H7:H8"/>
    <mergeCell ref="I7:I8"/>
    <mergeCell ref="H3:H4"/>
    <mergeCell ref="I3:I4"/>
    <mergeCell ref="B12:B13"/>
    <mergeCell ref="Q7:Q8"/>
    <mergeCell ref="B20:B21"/>
    <mergeCell ref="B24:B25"/>
    <mergeCell ref="K12:K13"/>
    <mergeCell ref="L13:L16"/>
    <mergeCell ref="B16:B17"/>
    <mergeCell ref="K16:K17"/>
    <mergeCell ref="K20:K21"/>
    <mergeCell ref="L21:L24"/>
    <mergeCell ref="J16:J17"/>
    <mergeCell ref="J20:J21"/>
    <mergeCell ref="J24:J25"/>
    <mergeCell ref="Q35:Q36"/>
    <mergeCell ref="L35:L36"/>
    <mergeCell ref="P35:P36"/>
    <mergeCell ref="P31:P32"/>
    <mergeCell ref="Q31:Q32"/>
    <mergeCell ref="P28:P29"/>
    <mergeCell ref="Q28:Q29"/>
    <mergeCell ref="C34:D34"/>
    <mergeCell ref="K34:L34"/>
    <mergeCell ref="B47:F47"/>
    <mergeCell ref="J39:K39"/>
    <mergeCell ref="C35:C36"/>
    <mergeCell ref="B39:C39"/>
    <mergeCell ref="D35:D36"/>
    <mergeCell ref="K35:K36"/>
    <mergeCell ref="H35:H36"/>
    <mergeCell ref="I35:I36"/>
  </mergeCells>
  <printOptions/>
  <pageMargins left="0.44" right="0.37" top="0.984" bottom="0.984" header="0.512" footer="0.51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</dc:creator>
  <cp:keywords/>
  <dc:description/>
  <cp:lastModifiedBy>采女　伸良</cp:lastModifiedBy>
  <cp:lastPrinted>2011-01-30T08:46:20Z</cp:lastPrinted>
  <dcterms:created xsi:type="dcterms:W3CDTF">2009-02-03T03:49:00Z</dcterms:created>
  <dcterms:modified xsi:type="dcterms:W3CDTF">2014-01-28T01:11:49Z</dcterms:modified>
  <cp:category/>
  <cp:version/>
  <cp:contentType/>
  <cp:contentStatus/>
</cp:coreProperties>
</file>